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75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<sst xmlns="http://schemas.openxmlformats.org/spreadsheetml/2006/main" count="57" uniqueCount="52">
  <si>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町   名</t>
  </si>
  <si>
    <t>計</t>
  </si>
  <si>
    <t>商圏内</t>
  </si>
  <si>
    <t>商圏範囲</t>
  </si>
  <si>
    <t>商圏内総人数</t>
  </si>
  <si>
    <t>備考</t>
  </si>
  <si>
    <t>総人数</t>
  </si>
  <si>
    <t>消費支出額</t>
  </si>
  <si>
    <t>消費支出額</t>
  </si>
  <si>
    <t>男</t>
  </si>
  <si>
    <t>女</t>
  </si>
  <si>
    <t>世帯数</t>
  </si>
  <si>
    <t>都市名</t>
  </si>
  <si>
    <t>横浜市の1人1日の</t>
  </si>
  <si>
    <t>パン・調理パン基準支出</t>
  </si>
  <si>
    <t>売上確率</t>
  </si>
  <si>
    <t>以上を入力すればあとは自動的に計算いたします。</t>
  </si>
  <si>
    <t>色がついたところに、町名や男女別人口などを入力すれば、簡単に商圏内支出額が出ます。</t>
  </si>
  <si>
    <t>(%)</t>
  </si>
  <si>
    <t>①</t>
  </si>
  <si>
    <t>②</t>
  </si>
  <si>
    <t>③</t>
  </si>
  <si>
    <t>の部分に、男女別の人口及び世帯数を調べて入力します。（役所で調べるか、役所のHPにのっている事もあります）</t>
  </si>
  <si>
    <t>の部分に、売上確率〇％を入力します。</t>
  </si>
  <si>
    <t>④</t>
  </si>
  <si>
    <t>の部分に、町名、都市名、を入力します。</t>
  </si>
  <si>
    <t>の部分に、都道府県庁別1人1日のパン・調理パン基準支出金額表を参考に入力する</t>
  </si>
  <si>
    <t>売上予想</t>
  </si>
  <si>
    <t>合   計</t>
  </si>
  <si>
    <t>商圏内 90%</t>
  </si>
  <si>
    <t>商圏外 10%</t>
  </si>
  <si>
    <t>商圏内</t>
  </si>
  <si>
    <t>売り上げ予想</t>
  </si>
  <si>
    <t>比率（％）</t>
  </si>
  <si>
    <t>女子：</t>
  </si>
  <si>
    <t>男子：</t>
  </si>
  <si>
    <t>一世帯居住数（名）</t>
  </si>
  <si>
    <t>●商圏範囲消費支出額計算式</t>
  </si>
  <si>
    <t>の部分に、商圏範囲〇％を入力します。（お客さんが来店可能の範囲）</t>
  </si>
  <si>
    <t>町名</t>
  </si>
  <si>
    <t>男女、世帯数</t>
  </si>
  <si>
    <t>売上確率（％）</t>
  </si>
  <si>
    <t>売上確率の予想数字の出し方は、</t>
  </si>
  <si>
    <t>②半径300～600m以内</t>
  </si>
  <si>
    <t>③半径600～900m以内</t>
  </si>
  <si>
    <t>④半径900～1200m以内</t>
  </si>
  <si>
    <t>⑤半径1200～1500m以内</t>
  </si>
  <si>
    <t>⑥半径1500～2000m以内</t>
  </si>
  <si>
    <t>⑦半径2000～3000m以内</t>
  </si>
  <si>
    <t>⑧その他以外</t>
  </si>
  <si>
    <t>①半径300m以内</t>
  </si>
  <si>
    <t>⑤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</si>
</sst>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&quot;\&quot;#,##0.00_);\(&quot;\&quot;#,##0.00\)"/>
    <numFmt numFmtId="182" formatCode="&quot;\&quot;#,##0.0;[Red]&quot;\&quot;\-#,##0.0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4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horizontal="right" vertical="center"/>
    </xf>
    <xf numFmtId="0" fontId="2" fillId="4" borderId="17" xfId="48" applyNumberFormat="1" applyFont="1" applyFill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2" fillId="0" borderId="0" xfId="48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horizontal="right" vertical="center"/>
    </xf>
    <xf numFmtId="38" fontId="2" fillId="24" borderId="18" xfId="48" applyFont="1" applyFill="1" applyBorder="1" applyAlignment="1">
      <alignment vertical="center"/>
    </xf>
    <xf numFmtId="38" fontId="2" fillId="24" borderId="17" xfId="48" applyFont="1" applyFill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0" fontId="2" fillId="4" borderId="14" xfId="48" applyNumberFormat="1" applyFont="1" applyFill="1" applyBorder="1" applyAlignment="1">
      <alignment horizontal="center" vertical="center"/>
    </xf>
    <xf numFmtId="38" fontId="2" fillId="24" borderId="14" xfId="48" applyFont="1" applyFill="1" applyBorder="1" applyAlignment="1">
      <alignment vertical="center"/>
    </xf>
    <xf numFmtId="38" fontId="2" fillId="0" borderId="16" xfId="48" applyFont="1" applyBorder="1" applyAlignment="1">
      <alignment vertical="center"/>
    </xf>
    <xf numFmtId="13" fontId="2" fillId="0" borderId="16" xfId="48" applyNumberFormat="1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25" borderId="1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4" borderId="18" xfId="0" applyFont="1" applyFill="1" applyBorder="1" applyAlignment="1">
      <alignment vertical="center"/>
    </xf>
    <xf numFmtId="38" fontId="2" fillId="3" borderId="18" xfId="48" applyFont="1" applyFill="1" applyBorder="1" applyAlignment="1">
      <alignment vertical="center"/>
    </xf>
    <xf numFmtId="38" fontId="23" fillId="0" borderId="17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4" xfId="48" applyFont="1" applyBorder="1" applyAlignment="1">
      <alignment horizontal="right" vertical="center"/>
    </xf>
    <xf numFmtId="38" fontId="2" fillId="24" borderId="19" xfId="48" applyFont="1" applyFill="1" applyBorder="1" applyAlignment="1">
      <alignment vertical="center"/>
    </xf>
    <xf numFmtId="38" fontId="2" fillId="24" borderId="20" xfId="48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6" fontId="5" fillId="0" borderId="0" xfId="57" applyFont="1" applyAlignment="1">
      <alignment horizontal="right" vertical="center"/>
    </xf>
    <xf numFmtId="6" fontId="5" fillId="0" borderId="21" xfId="57" applyNumberFormat="1" applyFont="1" applyBorder="1" applyAlignment="1">
      <alignment horizontal="right" vertical="center"/>
    </xf>
    <xf numFmtId="0" fontId="23" fillId="16" borderId="0" xfId="0" applyFont="1" applyFill="1" applyAlignment="1">
      <alignment horizontal="center" vertical="center"/>
    </xf>
    <xf numFmtId="6" fontId="24" fillId="16" borderId="0" xfId="57" applyFont="1" applyFill="1" applyAlignment="1">
      <alignment horizontal="right" vertical="center"/>
    </xf>
    <xf numFmtId="0" fontId="2" fillId="16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2" fillId="0" borderId="22" xfId="48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25" borderId="22" xfId="48" applyFont="1" applyFill="1" applyBorder="1" applyAlignment="1">
      <alignment horizontal="center" vertical="center"/>
    </xf>
    <xf numFmtId="191" fontId="2" fillId="0" borderId="23" xfId="0" applyNumberFormat="1" applyFont="1" applyBorder="1" applyAlignment="1">
      <alignment horizontal="left" vertical="center"/>
    </xf>
    <xf numFmtId="180" fontId="4" fillId="0" borderId="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38" fontId="2" fillId="24" borderId="24" xfId="48" applyFont="1" applyFill="1" applyBorder="1" applyAlignment="1">
      <alignment vertical="center"/>
    </xf>
    <xf numFmtId="38" fontId="2" fillId="24" borderId="25" xfId="48" applyFont="1" applyFill="1" applyBorder="1" applyAlignment="1">
      <alignment vertical="center"/>
    </xf>
    <xf numFmtId="38" fontId="2" fillId="24" borderId="26" xfId="48" applyFont="1" applyFill="1" applyBorder="1" applyAlignment="1">
      <alignment vertical="center"/>
    </xf>
    <xf numFmtId="38" fontId="2" fillId="24" borderId="16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9" fontId="26" fillId="0" borderId="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9" fontId="26" fillId="0" borderId="23" xfId="0" applyNumberFormat="1" applyFont="1" applyBorder="1" applyAlignment="1">
      <alignment horizontal="center" vertical="center"/>
    </xf>
    <xf numFmtId="180" fontId="26" fillId="0" borderId="2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9" fontId="26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9" fontId="26" fillId="0" borderId="2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9" fontId="2" fillId="10" borderId="15" xfId="42" applyFont="1" applyFill="1" applyBorder="1" applyAlignment="1">
      <alignment horizontal="center" vertical="center"/>
    </xf>
    <xf numFmtId="9" fontId="2" fillId="10" borderId="17" xfId="42" applyFont="1" applyFill="1" applyBorder="1" applyAlignment="1">
      <alignment horizontal="center" vertical="center"/>
    </xf>
    <xf numFmtId="9" fontId="2" fillId="10" borderId="14" xfId="4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25" borderId="18" xfId="0" applyFont="1" applyFill="1" applyBorder="1" applyAlignment="1">
      <alignment vertical="center"/>
    </xf>
    <xf numFmtId="0" fontId="2" fillId="25" borderId="14" xfId="0" applyFont="1" applyFill="1" applyBorder="1" applyAlignment="1">
      <alignment vertical="center"/>
    </xf>
    <xf numFmtId="38" fontId="2" fillId="0" borderId="16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5" borderId="17" xfId="0" applyFont="1" applyFill="1" applyBorder="1" applyAlignment="1">
      <alignment vertical="center"/>
    </xf>
    <xf numFmtId="38" fontId="25" fillId="0" borderId="22" xfId="48" applyFont="1" applyFill="1" applyBorder="1" applyAlignment="1">
      <alignment horizontal="center" vertical="center"/>
    </xf>
    <xf numFmtId="38" fontId="25" fillId="0" borderId="23" xfId="48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8" fontId="2" fillId="3" borderId="22" xfId="57" applyNumberFormat="1" applyFont="1" applyFill="1" applyBorder="1" applyAlignment="1">
      <alignment horizontal="center" vertical="center"/>
    </xf>
    <xf numFmtId="8" fontId="2" fillId="3" borderId="23" xfId="57" applyNumberFormat="1" applyFont="1" applyFill="1" applyBorder="1" applyAlignment="1">
      <alignment horizontal="center" vertical="center"/>
    </xf>
    <xf numFmtId="40" fontId="2" fillId="0" borderId="22" xfId="48" applyNumberFormat="1" applyFont="1" applyFill="1" applyBorder="1" applyAlignment="1">
      <alignment horizontal="center" vertical="center"/>
    </xf>
    <xf numFmtId="40" fontId="2" fillId="0" borderId="23" xfId="48" applyNumberFormat="1" applyFont="1" applyFill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40" fontId="2" fillId="0" borderId="13" xfId="48" applyNumberFormat="1" applyFont="1" applyBorder="1" applyAlignment="1">
      <alignment horizontal="center" vertical="center"/>
    </xf>
    <xf numFmtId="40" fontId="2" fillId="0" borderId="3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5" zoomScaleNormal="125" zoomScalePageLayoutView="0" workbookViewId="0" topLeftCell="A1">
      <selection activeCell="E12" sqref="E12"/>
    </sheetView>
  </sheetViews>
  <sheetFormatPr defaultColWidth="8.875" defaultRowHeight="13.5"/>
  <cols>
    <col min="1" max="1" width="3.125" style="1" bestFit="1" customWidth="1"/>
    <col min="2" max="2" width="12.00390625" style="1" bestFit="1" customWidth="1"/>
    <col min="3" max="3" width="6.375" style="1" bestFit="1" customWidth="1"/>
    <col min="4" max="4" width="9.625" style="1" bestFit="1" customWidth="1"/>
    <col min="5" max="5" width="7.375" style="1" customWidth="1"/>
    <col min="6" max="6" width="10.50390625" style="1" customWidth="1"/>
    <col min="7" max="7" width="8.25390625" style="1" customWidth="1"/>
    <col min="8" max="8" width="9.625" style="1" bestFit="1" customWidth="1"/>
    <col min="9" max="9" width="2.625" style="1" customWidth="1"/>
    <col min="10" max="13" width="6.375" style="1" customWidth="1"/>
    <col min="14" max="14" width="9.75390625" style="1" customWidth="1"/>
    <col min="15" max="15" width="8.50390625" style="1" customWidth="1"/>
    <col min="16" max="16384" width="8.875" style="1" customWidth="1"/>
  </cols>
  <sheetData>
    <row r="1" ht="12">
      <c r="A1" s="1" t="s">
        <v>37</v>
      </c>
    </row>
    <row r="3" ht="12">
      <c r="A3" s="1" t="s">
        <v>17</v>
      </c>
    </row>
    <row r="4" spans="1:3" ht="12">
      <c r="A4" s="26" t="s">
        <v>19</v>
      </c>
      <c r="B4" s="25" t="s">
        <v>39</v>
      </c>
      <c r="C4" s="1" t="s">
        <v>25</v>
      </c>
    </row>
    <row r="5" spans="1:3" ht="12">
      <c r="A5" s="26" t="s">
        <v>20</v>
      </c>
      <c r="B5" s="16" t="s">
        <v>40</v>
      </c>
      <c r="C5" s="1" t="s">
        <v>22</v>
      </c>
    </row>
    <row r="6" spans="1:3" ht="12">
      <c r="A6" s="26" t="s">
        <v>21</v>
      </c>
      <c r="B6" s="28"/>
      <c r="C6" s="1" t="s">
        <v>26</v>
      </c>
    </row>
    <row r="7" spans="1:5" ht="12">
      <c r="A7" s="26" t="s">
        <v>24</v>
      </c>
      <c r="B7" s="27" t="s">
        <v>41</v>
      </c>
      <c r="C7" s="1" t="s">
        <v>23</v>
      </c>
      <c r="E7" s="44"/>
    </row>
    <row r="8" spans="1:10" ht="12">
      <c r="A8" s="26"/>
      <c r="B8" s="58"/>
      <c r="C8" s="62" t="s">
        <v>42</v>
      </c>
      <c r="D8" s="63"/>
      <c r="E8" s="63"/>
      <c r="F8" s="63"/>
      <c r="G8" s="63"/>
      <c r="H8" s="64"/>
      <c r="I8" s="59"/>
      <c r="J8" s="59"/>
    </row>
    <row r="9" spans="1:10" ht="12">
      <c r="A9" s="26"/>
      <c r="B9" s="58"/>
      <c r="C9" s="65" t="s">
        <v>50</v>
      </c>
      <c r="D9" s="60"/>
      <c r="E9" s="61">
        <v>0.4</v>
      </c>
      <c r="F9" s="60" t="s">
        <v>46</v>
      </c>
      <c r="G9" s="44"/>
      <c r="H9" s="66">
        <v>0.07</v>
      </c>
      <c r="I9" s="59"/>
      <c r="J9" s="59"/>
    </row>
    <row r="10" spans="1:10" ht="12">
      <c r="A10" s="26"/>
      <c r="B10" s="58"/>
      <c r="C10" s="65" t="s">
        <v>43</v>
      </c>
      <c r="D10" s="60"/>
      <c r="E10" s="61">
        <v>0.3</v>
      </c>
      <c r="F10" s="60" t="s">
        <v>47</v>
      </c>
      <c r="G10" s="44"/>
      <c r="H10" s="66">
        <v>0.05</v>
      </c>
      <c r="I10" s="59"/>
      <c r="J10" s="59"/>
    </row>
    <row r="11" spans="1:10" ht="12">
      <c r="A11" s="26"/>
      <c r="B11" s="58"/>
      <c r="C11" s="65" t="s">
        <v>44</v>
      </c>
      <c r="D11" s="60"/>
      <c r="E11" s="61">
        <v>0.2</v>
      </c>
      <c r="F11" s="60" t="s">
        <v>48</v>
      </c>
      <c r="G11" s="44"/>
      <c r="H11" s="67">
        <v>0.015</v>
      </c>
      <c r="I11" s="59"/>
      <c r="J11" s="59"/>
    </row>
    <row r="12" spans="1:10" ht="12">
      <c r="A12" s="26"/>
      <c r="B12" s="58"/>
      <c r="C12" s="68" t="s">
        <v>45</v>
      </c>
      <c r="D12" s="69"/>
      <c r="E12" s="70">
        <v>0.1</v>
      </c>
      <c r="F12" s="69" t="s">
        <v>49</v>
      </c>
      <c r="G12" s="71"/>
      <c r="H12" s="72">
        <v>0</v>
      </c>
      <c r="I12" s="59"/>
      <c r="J12" s="59"/>
    </row>
    <row r="13" spans="1:5" ht="12">
      <c r="A13" s="26" t="s">
        <v>51</v>
      </c>
      <c r="B13" s="74" t="s">
        <v>3</v>
      </c>
      <c r="C13" s="1" t="s">
        <v>38</v>
      </c>
      <c r="E13" s="44"/>
    </row>
    <row r="14" spans="1:5" ht="12">
      <c r="A14" s="26"/>
      <c r="B14" s="73"/>
      <c r="E14" s="44"/>
    </row>
    <row r="15" ht="12">
      <c r="A15" s="1" t="s">
        <v>16</v>
      </c>
    </row>
    <row r="16" ht="12">
      <c r="C16" s="2"/>
    </row>
    <row r="17" spans="1:15" ht="13.5" customHeight="1">
      <c r="A17" s="88" t="s">
        <v>0</v>
      </c>
      <c r="B17" s="89"/>
      <c r="C17" s="3" t="s">
        <v>2</v>
      </c>
      <c r="D17" s="3" t="s">
        <v>2</v>
      </c>
      <c r="E17" s="3" t="s">
        <v>3</v>
      </c>
      <c r="F17" s="4" t="s">
        <v>3</v>
      </c>
      <c r="G17" s="3" t="s">
        <v>15</v>
      </c>
      <c r="H17" s="3" t="s">
        <v>31</v>
      </c>
      <c r="I17" s="5"/>
      <c r="J17" s="87" t="s">
        <v>4</v>
      </c>
      <c r="K17" s="87"/>
      <c r="L17" s="87"/>
      <c r="M17" s="87"/>
      <c r="N17" s="87" t="s">
        <v>5</v>
      </c>
      <c r="O17" s="87"/>
    </row>
    <row r="18" spans="1:15" ht="14.25" customHeight="1" thickBot="1">
      <c r="A18" s="90"/>
      <c r="B18" s="91"/>
      <c r="C18" s="6" t="s">
        <v>6</v>
      </c>
      <c r="D18" s="6" t="s">
        <v>7</v>
      </c>
      <c r="E18" s="6"/>
      <c r="F18" s="7" t="s">
        <v>8</v>
      </c>
      <c r="G18" s="6" t="s">
        <v>18</v>
      </c>
      <c r="H18" s="6" t="s">
        <v>8</v>
      </c>
      <c r="I18" s="5"/>
      <c r="J18" s="8" t="s">
        <v>6</v>
      </c>
      <c r="K18" s="3" t="s">
        <v>9</v>
      </c>
      <c r="L18" s="8" t="s">
        <v>10</v>
      </c>
      <c r="M18" s="8" t="s">
        <v>11</v>
      </c>
      <c r="N18" s="95"/>
      <c r="O18" s="95"/>
    </row>
    <row r="19" spans="1:15" ht="12.75" thickTop="1">
      <c r="A19" s="92"/>
      <c r="B19" s="92"/>
      <c r="C19" s="9">
        <f>J19</f>
        <v>0</v>
      </c>
      <c r="D19" s="9">
        <f>SUM(C19*N26)</f>
        <v>0</v>
      </c>
      <c r="E19" s="75"/>
      <c r="F19" s="10">
        <f>D19*E19</f>
        <v>0</v>
      </c>
      <c r="G19" s="11"/>
      <c r="H19" s="12">
        <f>F19*G19/100</f>
        <v>0</v>
      </c>
      <c r="I19" s="13"/>
      <c r="J19" s="22">
        <f aca="true" t="shared" si="0" ref="J19:J32">SUM(K19+L19)</f>
        <v>0</v>
      </c>
      <c r="K19" s="16"/>
      <c r="L19" s="56"/>
      <c r="M19" s="33"/>
      <c r="N19" s="46"/>
      <c r="O19" s="48"/>
    </row>
    <row r="20" spans="1:15" ht="12">
      <c r="A20" s="81"/>
      <c r="B20" s="81"/>
      <c r="C20" s="14">
        <f aca="true" t="shared" si="1" ref="C20:C33">J20</f>
        <v>0</v>
      </c>
      <c r="D20" s="14">
        <f>SUM(C20*N26)</f>
        <v>0</v>
      </c>
      <c r="E20" s="76"/>
      <c r="F20" s="15">
        <f>SUM(D20)</f>
        <v>0</v>
      </c>
      <c r="G20" s="11"/>
      <c r="H20" s="15">
        <f aca="true" t="shared" si="2" ref="H20:H33">F20*G20/100</f>
        <v>0</v>
      </c>
      <c r="I20" s="13"/>
      <c r="J20" s="22">
        <f t="shared" si="0"/>
        <v>0</v>
      </c>
      <c r="K20" s="16"/>
      <c r="L20" s="56"/>
      <c r="M20" s="33"/>
      <c r="N20" s="47" t="s">
        <v>12</v>
      </c>
      <c r="O20" s="48"/>
    </row>
    <row r="21" spans="1:15" ht="12">
      <c r="A21" s="81"/>
      <c r="B21" s="81"/>
      <c r="C21" s="14">
        <f t="shared" si="1"/>
        <v>0</v>
      </c>
      <c r="D21" s="14">
        <f>SUM(C21*N26)</f>
        <v>0</v>
      </c>
      <c r="E21" s="76"/>
      <c r="F21" s="12">
        <f aca="true" t="shared" si="3" ref="F21:F33">D21*E21</f>
        <v>0</v>
      </c>
      <c r="G21" s="11"/>
      <c r="H21" s="12">
        <f t="shared" si="2"/>
        <v>0</v>
      </c>
      <c r="I21" s="13"/>
      <c r="J21" s="22">
        <f t="shared" si="0"/>
        <v>0</v>
      </c>
      <c r="K21" s="16"/>
      <c r="L21" s="56"/>
      <c r="M21" s="33"/>
      <c r="N21" s="49"/>
      <c r="O21" s="48"/>
    </row>
    <row r="22" spans="1:15" ht="12">
      <c r="A22" s="81"/>
      <c r="B22" s="81"/>
      <c r="C22" s="14">
        <f t="shared" si="1"/>
        <v>0</v>
      </c>
      <c r="D22" s="14">
        <f>SUM(C22*N26)</f>
        <v>0</v>
      </c>
      <c r="E22" s="76"/>
      <c r="F22" s="12">
        <f t="shared" si="3"/>
        <v>0</v>
      </c>
      <c r="G22" s="11"/>
      <c r="H22" s="12">
        <f t="shared" si="2"/>
        <v>0</v>
      </c>
      <c r="I22" s="13"/>
      <c r="J22" s="22">
        <f t="shared" si="0"/>
        <v>0</v>
      </c>
      <c r="K22" s="16"/>
      <c r="L22" s="56"/>
      <c r="M22" s="33"/>
      <c r="N22" s="47"/>
      <c r="O22" s="48"/>
    </row>
    <row r="23" spans="1:15" ht="12">
      <c r="A23" s="81"/>
      <c r="B23" s="81"/>
      <c r="C23" s="14">
        <f t="shared" si="1"/>
        <v>0</v>
      </c>
      <c r="D23" s="14">
        <f>SUM(C23*N26)</f>
        <v>0</v>
      </c>
      <c r="E23" s="76"/>
      <c r="F23" s="12">
        <f t="shared" si="3"/>
        <v>0</v>
      </c>
      <c r="G23" s="11"/>
      <c r="H23" s="12">
        <f t="shared" si="2"/>
        <v>0</v>
      </c>
      <c r="I23" s="13"/>
      <c r="J23" s="22">
        <f t="shared" si="0"/>
        <v>0</v>
      </c>
      <c r="K23" s="16"/>
      <c r="L23" s="56"/>
      <c r="M23" s="33"/>
      <c r="N23" s="47"/>
      <c r="O23" s="48"/>
    </row>
    <row r="24" spans="1:15" ht="12">
      <c r="A24" s="81"/>
      <c r="B24" s="81"/>
      <c r="C24" s="14">
        <f t="shared" si="1"/>
        <v>0</v>
      </c>
      <c r="D24" s="14">
        <f>SUM(C24*N26)</f>
        <v>0</v>
      </c>
      <c r="E24" s="76"/>
      <c r="F24" s="12">
        <f t="shared" si="3"/>
        <v>0</v>
      </c>
      <c r="G24" s="11"/>
      <c r="H24" s="12">
        <f t="shared" si="2"/>
        <v>0</v>
      </c>
      <c r="I24" s="13"/>
      <c r="J24" s="22">
        <f t="shared" si="0"/>
        <v>0</v>
      </c>
      <c r="K24" s="16"/>
      <c r="L24" s="56"/>
      <c r="M24" s="33"/>
      <c r="N24" s="93" t="s">
        <v>13</v>
      </c>
      <c r="O24" s="94"/>
    </row>
    <row r="25" spans="1:15" ht="12">
      <c r="A25" s="81"/>
      <c r="B25" s="81"/>
      <c r="C25" s="14">
        <f t="shared" si="1"/>
        <v>0</v>
      </c>
      <c r="D25" s="14">
        <f>SUM(C25*N26)</f>
        <v>0</v>
      </c>
      <c r="E25" s="76"/>
      <c r="F25" s="12">
        <f t="shared" si="3"/>
        <v>0</v>
      </c>
      <c r="G25" s="11"/>
      <c r="H25" s="12">
        <f t="shared" si="2"/>
        <v>0</v>
      </c>
      <c r="I25" s="13"/>
      <c r="J25" s="22">
        <f t="shared" si="0"/>
        <v>0</v>
      </c>
      <c r="K25" s="16"/>
      <c r="L25" s="56"/>
      <c r="M25" s="33"/>
      <c r="N25" s="93" t="s">
        <v>14</v>
      </c>
      <c r="O25" s="94"/>
    </row>
    <row r="26" spans="1:15" ht="12">
      <c r="A26" s="81"/>
      <c r="B26" s="81"/>
      <c r="C26" s="14">
        <f t="shared" si="1"/>
        <v>0</v>
      </c>
      <c r="D26" s="14">
        <f>SUM(C26*N26)</f>
        <v>0</v>
      </c>
      <c r="E26" s="76"/>
      <c r="F26" s="12">
        <f t="shared" si="3"/>
        <v>0</v>
      </c>
      <c r="G26" s="11"/>
      <c r="H26" s="12">
        <f t="shared" si="2"/>
        <v>0</v>
      </c>
      <c r="I26" s="13"/>
      <c r="J26" s="14">
        <f t="shared" si="0"/>
        <v>0</v>
      </c>
      <c r="K26" s="57"/>
      <c r="L26" s="17"/>
      <c r="M26" s="33"/>
      <c r="N26" s="96"/>
      <c r="O26" s="97"/>
    </row>
    <row r="27" spans="1:15" ht="12">
      <c r="A27" s="81"/>
      <c r="B27" s="81"/>
      <c r="C27" s="14">
        <f t="shared" si="1"/>
        <v>0</v>
      </c>
      <c r="D27" s="14">
        <f>SUM(C27*N26)</f>
        <v>0</v>
      </c>
      <c r="E27" s="76"/>
      <c r="F27" s="12">
        <f t="shared" si="3"/>
        <v>0</v>
      </c>
      <c r="G27" s="11"/>
      <c r="H27" s="12">
        <f t="shared" si="2"/>
        <v>0</v>
      </c>
      <c r="I27" s="13"/>
      <c r="J27" s="14">
        <f t="shared" si="0"/>
        <v>0</v>
      </c>
      <c r="K27" s="32"/>
      <c r="L27" s="16"/>
      <c r="M27" s="33"/>
      <c r="N27" s="47"/>
      <c r="O27" s="48"/>
    </row>
    <row r="28" spans="1:15" ht="12">
      <c r="A28" s="81"/>
      <c r="B28" s="81"/>
      <c r="C28" s="14">
        <f t="shared" si="1"/>
        <v>0</v>
      </c>
      <c r="D28" s="14">
        <f>SUM(C28*N26)</f>
        <v>0</v>
      </c>
      <c r="E28" s="76"/>
      <c r="F28" s="12">
        <f t="shared" si="3"/>
        <v>0</v>
      </c>
      <c r="G28" s="11"/>
      <c r="H28" s="12">
        <f t="shared" si="2"/>
        <v>0</v>
      </c>
      <c r="I28" s="13"/>
      <c r="J28" s="14">
        <f t="shared" si="0"/>
        <v>0</v>
      </c>
      <c r="K28" s="32"/>
      <c r="L28" s="16"/>
      <c r="M28" s="33"/>
      <c r="N28" s="98" t="s">
        <v>33</v>
      </c>
      <c r="O28" s="99"/>
    </row>
    <row r="29" spans="1:15" ht="12">
      <c r="A29" s="81"/>
      <c r="B29" s="81"/>
      <c r="C29" s="14">
        <f t="shared" si="1"/>
        <v>0</v>
      </c>
      <c r="D29" s="14">
        <f>SUM(C29*N26)</f>
        <v>0</v>
      </c>
      <c r="E29" s="76"/>
      <c r="F29" s="12">
        <f t="shared" si="3"/>
        <v>0</v>
      </c>
      <c r="G29" s="11"/>
      <c r="H29" s="12">
        <f t="shared" si="2"/>
        <v>0</v>
      </c>
      <c r="I29" s="13"/>
      <c r="J29" s="14">
        <f t="shared" si="0"/>
        <v>0</v>
      </c>
      <c r="K29" s="32"/>
      <c r="L29" s="16"/>
      <c r="M29" s="33"/>
      <c r="N29" s="45" t="s">
        <v>34</v>
      </c>
      <c r="O29" s="50" t="e">
        <f>L34/J34*100</f>
        <v>#DIV/0!</v>
      </c>
    </row>
    <row r="30" spans="1:15" ht="12">
      <c r="A30" s="81"/>
      <c r="B30" s="81"/>
      <c r="C30" s="14">
        <f t="shared" si="1"/>
        <v>0</v>
      </c>
      <c r="D30" s="14">
        <f>SUM(C30*N26)</f>
        <v>0</v>
      </c>
      <c r="E30" s="76"/>
      <c r="F30" s="12">
        <f t="shared" si="3"/>
        <v>0</v>
      </c>
      <c r="G30" s="11"/>
      <c r="H30" s="12">
        <f t="shared" si="2"/>
        <v>0</v>
      </c>
      <c r="I30" s="13"/>
      <c r="J30" s="14">
        <f t="shared" si="0"/>
        <v>0</v>
      </c>
      <c r="K30" s="32"/>
      <c r="L30" s="16"/>
      <c r="M30" s="33"/>
      <c r="N30" s="45" t="s">
        <v>35</v>
      </c>
      <c r="O30" s="50" t="e">
        <f>K34/J34*100</f>
        <v>#DIV/0!</v>
      </c>
    </row>
    <row r="31" spans="1:15" ht="12">
      <c r="A31" s="81"/>
      <c r="B31" s="81"/>
      <c r="C31" s="14">
        <f t="shared" si="1"/>
        <v>0</v>
      </c>
      <c r="D31" s="14">
        <f>SUM(C31*N26)</f>
        <v>0</v>
      </c>
      <c r="E31" s="76"/>
      <c r="F31" s="12">
        <f t="shared" si="3"/>
        <v>0</v>
      </c>
      <c r="G31" s="11"/>
      <c r="H31" s="12">
        <f t="shared" si="2"/>
        <v>0</v>
      </c>
      <c r="I31" s="13"/>
      <c r="J31" s="14">
        <f t="shared" si="0"/>
        <v>0</v>
      </c>
      <c r="K31" s="32"/>
      <c r="L31" s="16"/>
      <c r="M31" s="33"/>
      <c r="N31" s="46"/>
      <c r="O31" s="48"/>
    </row>
    <row r="32" spans="1:15" ht="12">
      <c r="A32" s="81"/>
      <c r="B32" s="81"/>
      <c r="C32" s="14">
        <f t="shared" si="1"/>
        <v>0</v>
      </c>
      <c r="D32" s="14">
        <f>SUM(C32*N26)</f>
        <v>0</v>
      </c>
      <c r="E32" s="76"/>
      <c r="F32" s="12">
        <f t="shared" si="3"/>
        <v>0</v>
      </c>
      <c r="G32" s="11"/>
      <c r="H32" s="12">
        <f t="shared" si="2"/>
        <v>0</v>
      </c>
      <c r="I32" s="13"/>
      <c r="J32" s="18">
        <f t="shared" si="0"/>
        <v>0</v>
      </c>
      <c r="K32" s="32"/>
      <c r="L32" s="16"/>
      <c r="M32" s="33"/>
      <c r="N32" s="100" t="s">
        <v>36</v>
      </c>
      <c r="O32" s="101"/>
    </row>
    <row r="33" spans="1:15" ht="14.25" customHeight="1" thickBot="1">
      <c r="A33" s="82"/>
      <c r="B33" s="82"/>
      <c r="C33" s="30">
        <f t="shared" si="1"/>
        <v>0</v>
      </c>
      <c r="D33" s="30">
        <f>SUM(C33*N26)</f>
        <v>0</v>
      </c>
      <c r="E33" s="77"/>
      <c r="F33" s="31">
        <f t="shared" si="3"/>
        <v>0</v>
      </c>
      <c r="G33" s="20"/>
      <c r="H33" s="19">
        <f t="shared" si="2"/>
        <v>0</v>
      </c>
      <c r="I33" s="13"/>
      <c r="J33" s="30"/>
      <c r="K33" s="54"/>
      <c r="L33" s="21"/>
      <c r="M33" s="55"/>
      <c r="N33" s="102" t="e">
        <f>J34/M34</f>
        <v>#DIV/0!</v>
      </c>
      <c r="O33" s="103"/>
    </row>
    <row r="34" spans="1:15" ht="14.25" customHeight="1" thickTop="1">
      <c r="A34" s="83" t="s">
        <v>1</v>
      </c>
      <c r="B34" s="84"/>
      <c r="C34" s="22">
        <f>SUM(C19:C33)</f>
        <v>0</v>
      </c>
      <c r="D34" s="22">
        <f>SUM(D19:D33)</f>
        <v>0</v>
      </c>
      <c r="E34" s="22"/>
      <c r="F34" s="22">
        <f>SUM(F19:F33)</f>
        <v>0</v>
      </c>
      <c r="G34" s="23"/>
      <c r="H34" s="29">
        <f>SUM(H19:H33)</f>
        <v>0</v>
      </c>
      <c r="I34" s="24"/>
      <c r="J34" s="14">
        <f>SUM(J19:J33)</f>
        <v>0</v>
      </c>
      <c r="K34" s="14">
        <f>SUM(K19:K33)</f>
        <v>0</v>
      </c>
      <c r="L34" s="14">
        <f>SUM(L19:L33)</f>
        <v>0</v>
      </c>
      <c r="M34" s="22">
        <f>SUM(M19:M33)</f>
        <v>0</v>
      </c>
      <c r="N34" s="85"/>
      <c r="O34" s="86"/>
    </row>
    <row r="36" spans="6:8" ht="14.25">
      <c r="F36" s="26" t="s">
        <v>27</v>
      </c>
      <c r="G36" s="37" t="s">
        <v>29</v>
      </c>
      <c r="H36" s="39">
        <f>H34</f>
        <v>0</v>
      </c>
    </row>
    <row r="37" spans="6:8" ht="15" thickBot="1">
      <c r="F37" s="38"/>
      <c r="G37" s="38" t="s">
        <v>30</v>
      </c>
      <c r="H37" s="40">
        <f>SUM(H36/9)</f>
        <v>0</v>
      </c>
    </row>
    <row r="38" spans="6:17" ht="15" thickTop="1">
      <c r="F38" s="43" t="s">
        <v>32</v>
      </c>
      <c r="G38" s="41" t="s">
        <v>28</v>
      </c>
      <c r="H38" s="42">
        <f>SUM(H36:H37)</f>
        <v>0</v>
      </c>
      <c r="M38" s="44"/>
      <c r="N38" s="79"/>
      <c r="O38" s="79"/>
      <c r="P38" s="79"/>
      <c r="Q38" s="44"/>
    </row>
    <row r="39" spans="13:17" ht="17.25">
      <c r="M39" s="44"/>
      <c r="N39" s="51"/>
      <c r="O39" s="35"/>
      <c r="P39" s="51"/>
      <c r="Q39" s="44"/>
    </row>
    <row r="40" spans="13:17" ht="13.5">
      <c r="M40" s="44"/>
      <c r="N40" s="34"/>
      <c r="O40" s="34"/>
      <c r="P40" s="34"/>
      <c r="Q40" s="44"/>
    </row>
    <row r="41" spans="13:17" ht="13.5">
      <c r="M41" s="44"/>
      <c r="N41" s="36"/>
      <c r="O41" s="36"/>
      <c r="P41" s="36"/>
      <c r="Q41" s="44"/>
    </row>
    <row r="42" spans="13:17" ht="13.5">
      <c r="M42" s="44"/>
      <c r="N42" s="79"/>
      <c r="O42" s="79"/>
      <c r="P42" s="79"/>
      <c r="Q42" s="44"/>
    </row>
    <row r="43" spans="13:17" ht="17.25">
      <c r="M43" s="44"/>
      <c r="N43" s="80"/>
      <c r="O43" s="80"/>
      <c r="P43" s="52"/>
      <c r="Q43" s="44"/>
    </row>
    <row r="44" spans="13:17" ht="13.5">
      <c r="M44" s="44"/>
      <c r="N44" s="79"/>
      <c r="O44" s="79"/>
      <c r="P44" s="79"/>
      <c r="Q44" s="44"/>
    </row>
    <row r="45" spans="13:17" ht="13.5">
      <c r="M45" s="44"/>
      <c r="N45" s="36"/>
      <c r="O45" s="36"/>
      <c r="P45" s="36"/>
      <c r="Q45" s="44"/>
    </row>
    <row r="46" spans="13:17" ht="13.5">
      <c r="M46" s="44"/>
      <c r="N46" s="36"/>
      <c r="O46" s="36"/>
      <c r="P46" s="36"/>
      <c r="Q46" s="44"/>
    </row>
    <row r="47" spans="13:17" ht="13.5">
      <c r="M47" s="44"/>
      <c r="N47" s="79"/>
      <c r="O47" s="79"/>
      <c r="P47" s="79"/>
      <c r="Q47" s="44"/>
    </row>
    <row r="48" spans="13:17" ht="17.25">
      <c r="M48" s="44"/>
      <c r="N48" s="53"/>
      <c r="O48" s="53"/>
      <c r="P48" s="53"/>
      <c r="Q48" s="44"/>
    </row>
    <row r="49" spans="13:17" ht="13.5">
      <c r="M49" s="44"/>
      <c r="N49" s="36"/>
      <c r="O49" s="36"/>
      <c r="P49" s="36"/>
      <c r="Q49" s="44"/>
    </row>
    <row r="50" spans="13:17" ht="13.5">
      <c r="M50" s="44"/>
      <c r="N50" s="79"/>
      <c r="O50" s="79"/>
      <c r="P50" s="79"/>
      <c r="Q50" s="44"/>
    </row>
    <row r="51" spans="13:17" ht="17.25">
      <c r="M51" s="44"/>
      <c r="N51" s="78"/>
      <c r="O51" s="78"/>
      <c r="P51" s="78"/>
      <c r="Q51" s="44"/>
    </row>
    <row r="52" spans="13:17" ht="13.5">
      <c r="M52" s="44"/>
      <c r="N52" s="36"/>
      <c r="O52" s="36"/>
      <c r="P52" s="36"/>
      <c r="Q52" s="44"/>
    </row>
  </sheetData>
  <sheetProtection/>
  <mergeCells count="33">
    <mergeCell ref="N26:O26"/>
    <mergeCell ref="N28:O28"/>
    <mergeCell ref="N32:O32"/>
    <mergeCell ref="N33:O33"/>
    <mergeCell ref="N34:O34"/>
    <mergeCell ref="J17:M17"/>
    <mergeCell ref="A17:B18"/>
    <mergeCell ref="A19:B19"/>
    <mergeCell ref="A24:B24"/>
    <mergeCell ref="A25:B25"/>
    <mergeCell ref="N24:O24"/>
    <mergeCell ref="N25:O25"/>
    <mergeCell ref="N17:O18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28:B28"/>
    <mergeCell ref="A29:B29"/>
    <mergeCell ref="A30:B30"/>
    <mergeCell ref="A31:B31"/>
    <mergeCell ref="N51:P51"/>
    <mergeCell ref="N38:P38"/>
    <mergeCell ref="N42:P42"/>
    <mergeCell ref="N43:O43"/>
    <mergeCell ref="N44:P44"/>
    <mergeCell ref="N47:P47"/>
    <mergeCell ref="N50:P5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クシザワ電気製作所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（株）櫛澤電機製作所 FMV</dc:creator>
  <cp:keywords/>
  <dc:description/>
  <cp:lastModifiedBy>mie</cp:lastModifiedBy>
  <cp:lastPrinted>2008-10-21T02:33:20Z</cp:lastPrinted>
  <dcterms:created xsi:type="dcterms:W3CDTF">2000-02-09T02:22:25Z</dcterms:created>
  <dcterms:modified xsi:type="dcterms:W3CDTF">2008-10-24T02:09:35Z</dcterms:modified>
  <cp:category/>
  <cp:version/>
  <cp:contentType/>
  <cp:contentStatus/>
</cp:coreProperties>
</file>